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'Лист2'!$A$1:$F$64</definedName>
  </definedNames>
  <calcPr fullCalcOnLoad="1"/>
</workbook>
</file>

<file path=xl/sharedStrings.xml><?xml version="1.0" encoding="utf-8"?>
<sst xmlns="http://schemas.openxmlformats.org/spreadsheetml/2006/main" count="127" uniqueCount="58">
  <si>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</si>
  <si>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</si>
  <si>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</si>
  <si>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</si>
  <si>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</si>
  <si>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</si>
  <si>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</si>
  <si>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</si>
  <si>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</si>
  <si>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</si>
  <si>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</si>
  <si>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</si>
  <si>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</si>
  <si>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</si>
  <si>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</si>
  <si>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</si>
  <si>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</si>
  <si>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</si>
  <si>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ООО "Комплексстрой", Екатеринбург</t>
  </si>
  <si>
    <t>Способ размещения заказа: открытый аукцион на поставку товара</t>
  </si>
  <si>
    <t>Итого по поставщикам:</t>
  </si>
  <si>
    <t>Глава администрации города Югорска</t>
  </si>
  <si>
    <t>М.И.Бодак</t>
  </si>
  <si>
    <t>Главный бухгалтер</t>
  </si>
  <si>
    <t>Л.А. Михайлова</t>
  </si>
  <si>
    <t>Обоснование начальной (максимальной) цены контракта</t>
  </si>
  <si>
    <t>(343) 2-700-600, www.elbit-systems.ru, исходная информация: коммерческое предложение от 16.11.2011 № 142</t>
  </si>
  <si>
    <t>(912) 240-93-97, www.asteria-trade.ru, исходная информация: письмо от 16.11.2011 № б/н</t>
  </si>
  <si>
    <t>(343) 353-25-73, исходная информация: письмо от 16.11.2011 № б/н</t>
  </si>
  <si>
    <t>Исполнитель: Бухгалтер</t>
  </si>
  <si>
    <t>ОБУиО администрации г.Югорска, тел. 5-00-47</t>
  </si>
  <si>
    <t>Монитор офисный</t>
  </si>
  <si>
    <t>МФУ Xerox WorkCentre 3210N + кабель USB 2,0 1,8 м + 
картридж 106R01487 (4100 копий)</t>
  </si>
  <si>
    <t xml:space="preserve">Монитор 21.5" ViewSonic VA2248-LED 1920x1080, 5ms, 
250cd/m2, 1000:1, 170°/160°, DVI, D-SUB, glossy black </t>
  </si>
  <si>
    <t>Код ОКДП:
3020354</t>
  </si>
  <si>
    <t>Код ОКДП:
3020205</t>
  </si>
  <si>
    <t>Персональный компьютер</t>
  </si>
  <si>
    <t>Системный блок (+  хаб D-Link DES-1005A): 
- Процессор Intel Core i5 2400 (3.1GHz) 6MB LGA1155 BOX 
- Мат плата ASUS P8Z68-V LX (Socket 1155, intel Z68, 4xDDR3 
2200, VGA (HDMI,DVI,RGB), PCI-Ex16, SATA RAID, SATA 
6.0, Gb Lan, Audio ATX) 
- ОЗУ Kingston DDR-III 2x2GB (PC3-10600) 1333MHz CL9 
- Жесткий диск SATA-III Seagate 500Gb, ST500DM002, 
7200rpm  
- Привод DVDRW 
- Корпус Midi Tower InWin EC Black 450W USB+Audio ATX 
- Клавиатура Genius KB-06XE USB 
- Мышь Genius NetScroll 110 white optical (800dpi) USB</t>
  </si>
  <si>
    <t>Диктофон цифровой</t>
  </si>
  <si>
    <t>Код ОКДП:
3322431</t>
  </si>
  <si>
    <t>Диктофон цифровой Olympus VN-8500PC вкл. AAA батареи, 
USB кабель</t>
  </si>
  <si>
    <t>Многофункциональное устройство</t>
  </si>
  <si>
    <t>Код ОКДП:
3020362</t>
  </si>
  <si>
    <t>Монитор графический</t>
  </si>
  <si>
    <t>Монитор 24" ViewSonic VX2451mh-LED, 1920x1080(16:9), 
5ms, 300cd/m2, 1000:1(20M:1DCR), 170°/160°, w/spk, D-Sub, 
DVI, HDMI, Super-Slim Full HD LED Monitor, Black</t>
  </si>
  <si>
    <t>Планшетный компьютер</t>
  </si>
  <si>
    <t xml:space="preserve">Планшет Apple iPad 2 9.7", A5 (1GHz), 32Gb, cam, Wi-Fi+3G, 
BT2.1, iOS, Black, 0.613kg [MC774RS/A] </t>
  </si>
  <si>
    <t>Манипулятор "мышь"</t>
  </si>
  <si>
    <t>Код ОКДП:
3020361</t>
  </si>
  <si>
    <t>Манипулятор Logitech B110 Optical Mouse, USB, 800dpi, Black, 
[910-001246]</t>
  </si>
  <si>
    <t>Лазерный принтер</t>
  </si>
  <si>
    <t xml:space="preserve">Принтер HP LaserJet P2055dn USB 2.0 (CE459A) </t>
  </si>
  <si>
    <t>Кабель интерфейсный USB</t>
  </si>
  <si>
    <t>Код ОКДП:
3020198</t>
  </si>
  <si>
    <t>Кабель интерфейсный USB 2,0 1,8 м</t>
  </si>
  <si>
    <t>Дата составления: 14.03.2012</t>
  </si>
  <si>
    <t>Н.Б.Королева</t>
  </si>
  <si>
    <t>на поставку средств вычислительной техники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</si>
</sst>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27" xfId="42" applyNumberFormat="1" applyFont="1" applyBorder="1" applyAlignment="1" applyProtection="1">
      <alignment horizontal="center" vertical="center" wrapText="1"/>
      <protection/>
    </xf>
    <xf numFmtId="49" fontId="1" fillId="0" borderId="29" xfId="42" applyNumberFormat="1" applyFont="1" applyBorder="1" applyAlignment="1" applyProtection="1">
      <alignment horizontal="center" vertical="center" wrapText="1"/>
      <protection/>
    </xf>
    <xf numFmtId="49" fontId="1" fillId="0" borderId="28" xfId="42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130" zoomScaleNormal="130" zoomScaleSheetLayoutView="100" zoomScalePageLayoutView="0" workbookViewId="0" topLeftCell="A1">
      <pane xSplit="1" ySplit="1" topLeftCell="B56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10" sqref="H10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25</v>
      </c>
      <c r="D1" s="3"/>
      <c r="E1" s="3"/>
      <c r="F1" s="3"/>
    </row>
    <row r="2" spans="1:6" ht="15.75">
      <c r="A2" s="3"/>
      <c r="B2" s="3"/>
      <c r="C2" s="4" t="s">
        <v>57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19</v>
      </c>
      <c r="B4" s="3"/>
      <c r="C4" s="3"/>
      <c r="D4" s="3"/>
      <c r="E4" s="3"/>
      <c r="F4" s="3"/>
    </row>
    <row r="5" spans="1:6" ht="15">
      <c r="A5" s="19" t="s">
        <v>0</v>
      </c>
      <c r="B5" s="58" t="s">
        <v>1</v>
      </c>
      <c r="C5" s="58"/>
      <c r="D5" s="58"/>
      <c r="E5" s="20" t="s">
        <v>2</v>
      </c>
      <c r="F5" s="21" t="s">
        <v>3</v>
      </c>
    </row>
    <row r="6" spans="1:6" ht="15">
      <c r="A6" s="22"/>
      <c r="B6" s="18">
        <v>1</v>
      </c>
      <c r="C6" s="18">
        <v>2</v>
      </c>
      <c r="D6" s="18">
        <v>3</v>
      </c>
      <c r="E6" s="23" t="s">
        <v>4</v>
      </c>
      <c r="F6" s="24" t="s">
        <v>5</v>
      </c>
    </row>
    <row r="7" spans="1:6" ht="30" customHeight="1">
      <c r="A7" s="31" t="s">
        <v>6</v>
      </c>
      <c r="B7" s="40" t="s">
        <v>31</v>
      </c>
      <c r="C7" s="40"/>
      <c r="D7" s="40"/>
      <c r="E7" s="33" t="s">
        <v>34</v>
      </c>
      <c r="F7" s="32" t="s">
        <v>7</v>
      </c>
    </row>
    <row r="8" spans="1:6" ht="15">
      <c r="A8" s="7" t="s">
        <v>8</v>
      </c>
      <c r="B8" s="38">
        <v>3</v>
      </c>
      <c r="C8" s="38"/>
      <c r="D8" s="38"/>
      <c r="E8" s="38"/>
      <c r="F8" s="8" t="s">
        <v>7</v>
      </c>
    </row>
    <row r="9" spans="1:6" ht="27.75" customHeight="1">
      <c r="A9" s="7" t="s">
        <v>9</v>
      </c>
      <c r="B9" s="48" t="s">
        <v>33</v>
      </c>
      <c r="C9" s="48"/>
      <c r="D9" s="48"/>
      <c r="E9" s="48"/>
      <c r="F9" s="8" t="s">
        <v>7</v>
      </c>
    </row>
    <row r="10" spans="1:6" ht="15">
      <c r="A10" s="7" t="s">
        <v>10</v>
      </c>
      <c r="B10" s="9">
        <v>5590</v>
      </c>
      <c r="C10" s="9">
        <v>5701.8</v>
      </c>
      <c r="D10" s="9">
        <v>5796.83</v>
      </c>
      <c r="E10" s="10">
        <f>(B10+C10+D10)/3</f>
        <v>5696.209999999999</v>
      </c>
      <c r="F10" s="10">
        <v>5696</v>
      </c>
    </row>
    <row r="11" spans="1:6" ht="15">
      <c r="A11" s="11" t="s">
        <v>11</v>
      </c>
      <c r="B11" s="36">
        <f>B10*$B8</f>
        <v>16770</v>
      </c>
      <c r="C11" s="36">
        <f>C10*$B8</f>
        <v>17105.4</v>
      </c>
      <c r="D11" s="36">
        <f>D10*$B8</f>
        <v>17390.489999999998</v>
      </c>
      <c r="E11" s="36">
        <f>E10*$B8</f>
        <v>17088.629999999997</v>
      </c>
      <c r="F11" s="13">
        <f>F10*$B8</f>
        <v>17088</v>
      </c>
    </row>
    <row r="12" spans="1:6" ht="30.75" customHeight="1">
      <c r="A12" s="34" t="s">
        <v>6</v>
      </c>
      <c r="B12" s="37" t="s">
        <v>36</v>
      </c>
      <c r="C12" s="37"/>
      <c r="D12" s="37"/>
      <c r="E12" s="33" t="s">
        <v>35</v>
      </c>
      <c r="F12" s="35" t="s">
        <v>7</v>
      </c>
    </row>
    <row r="13" spans="1:6" ht="15">
      <c r="A13" s="7" t="s">
        <v>8</v>
      </c>
      <c r="B13" s="38">
        <v>7</v>
      </c>
      <c r="C13" s="38"/>
      <c r="D13" s="38"/>
      <c r="E13" s="38"/>
      <c r="F13" s="8" t="s">
        <v>7</v>
      </c>
    </row>
    <row r="14" spans="1:6" ht="102" customHeight="1">
      <c r="A14" s="7" t="s">
        <v>9</v>
      </c>
      <c r="B14" s="48" t="s">
        <v>37</v>
      </c>
      <c r="C14" s="48"/>
      <c r="D14" s="48"/>
      <c r="E14" s="48"/>
      <c r="F14" s="8" t="s">
        <v>7</v>
      </c>
    </row>
    <row r="15" spans="1:6" ht="15">
      <c r="A15" s="7" t="s">
        <v>10</v>
      </c>
      <c r="B15" s="9">
        <v>19500</v>
      </c>
      <c r="C15" s="9">
        <v>19890</v>
      </c>
      <c r="D15" s="9">
        <v>20221.5</v>
      </c>
      <c r="E15" s="10">
        <f>(B15+C15+D15)/3</f>
        <v>19870.5</v>
      </c>
      <c r="F15" s="10">
        <v>19871</v>
      </c>
    </row>
    <row r="16" spans="1:6" ht="15">
      <c r="A16" s="11" t="s">
        <v>11</v>
      </c>
      <c r="B16" s="36">
        <f>B15*$B13</f>
        <v>136500</v>
      </c>
      <c r="C16" s="36">
        <f>C15*$B13</f>
        <v>139230</v>
      </c>
      <c r="D16" s="36">
        <f>D15*$B13</f>
        <v>141550.5</v>
      </c>
      <c r="E16" s="36">
        <f>E15*$B13</f>
        <v>139093.5</v>
      </c>
      <c r="F16" s="13">
        <f>F15*$B13</f>
        <v>139097</v>
      </c>
    </row>
    <row r="17" spans="1:6" ht="29.25" customHeight="1">
      <c r="A17" s="34" t="s">
        <v>6</v>
      </c>
      <c r="B17" s="59" t="s">
        <v>38</v>
      </c>
      <c r="C17" s="59"/>
      <c r="D17" s="59"/>
      <c r="E17" s="33" t="s">
        <v>39</v>
      </c>
      <c r="F17" s="35" t="s">
        <v>7</v>
      </c>
    </row>
    <row r="18" spans="1:6" ht="15">
      <c r="A18" s="7" t="s">
        <v>8</v>
      </c>
      <c r="B18" s="38">
        <v>1</v>
      </c>
      <c r="C18" s="38"/>
      <c r="D18" s="38"/>
      <c r="E18" s="38"/>
      <c r="F18" s="8" t="s">
        <v>7</v>
      </c>
    </row>
    <row r="19" spans="1:6" ht="26.25" customHeight="1">
      <c r="A19" s="7" t="s">
        <v>9</v>
      </c>
      <c r="B19" s="48" t="s">
        <v>40</v>
      </c>
      <c r="C19" s="48"/>
      <c r="D19" s="48"/>
      <c r="E19" s="48"/>
      <c r="F19" s="8" t="s">
        <v>7</v>
      </c>
    </row>
    <row r="20" spans="1:6" ht="15">
      <c r="A20" s="7" t="s">
        <v>10</v>
      </c>
      <c r="B20" s="9">
        <v>2280</v>
      </c>
      <c r="C20" s="9">
        <v>2325.6</v>
      </c>
      <c r="D20" s="9">
        <v>2364.36</v>
      </c>
      <c r="E20" s="10">
        <f>(B20+C20+D20)/3</f>
        <v>2323.32</v>
      </c>
      <c r="F20" s="10">
        <v>2323</v>
      </c>
    </row>
    <row r="21" spans="1:6" ht="15">
      <c r="A21" s="11" t="s">
        <v>11</v>
      </c>
      <c r="B21" s="36">
        <f>B20*$B18</f>
        <v>2280</v>
      </c>
      <c r="C21" s="36">
        <f>C20*$B18</f>
        <v>2325.6</v>
      </c>
      <c r="D21" s="36">
        <f>D20*$B18</f>
        <v>2364.36</v>
      </c>
      <c r="E21" s="36">
        <f>E20*$B18</f>
        <v>2323.32</v>
      </c>
      <c r="F21" s="13">
        <f>F20*$B18</f>
        <v>2323</v>
      </c>
    </row>
    <row r="22" spans="1:6" ht="27" customHeight="1">
      <c r="A22" s="34" t="s">
        <v>6</v>
      </c>
      <c r="B22" s="47" t="s">
        <v>41</v>
      </c>
      <c r="C22" s="47"/>
      <c r="D22" s="47"/>
      <c r="E22" s="33" t="s">
        <v>42</v>
      </c>
      <c r="F22" s="35" t="s">
        <v>7</v>
      </c>
    </row>
    <row r="23" spans="1:6" ht="15">
      <c r="A23" s="7" t="s">
        <v>8</v>
      </c>
      <c r="B23" s="38">
        <v>3</v>
      </c>
      <c r="C23" s="38"/>
      <c r="D23" s="38"/>
      <c r="E23" s="38"/>
      <c r="F23" s="8" t="s">
        <v>7</v>
      </c>
    </row>
    <row r="24" spans="1:6" ht="27" customHeight="1">
      <c r="A24" s="7" t="s">
        <v>9</v>
      </c>
      <c r="B24" s="48" t="s">
        <v>32</v>
      </c>
      <c r="C24" s="48"/>
      <c r="D24" s="48"/>
      <c r="E24" s="48"/>
      <c r="F24" s="8" t="s">
        <v>7</v>
      </c>
    </row>
    <row r="25" spans="1:6" ht="15">
      <c r="A25" s="7" t="s">
        <v>10</v>
      </c>
      <c r="B25" s="9">
        <v>15940</v>
      </c>
      <c r="C25" s="9">
        <v>16258.8</v>
      </c>
      <c r="D25" s="9">
        <v>16529.78</v>
      </c>
      <c r="E25" s="10">
        <f>(B25+C25+D25)/3</f>
        <v>16242.86</v>
      </c>
      <c r="F25" s="10">
        <v>16243</v>
      </c>
    </row>
    <row r="26" spans="1:6" ht="15">
      <c r="A26" s="11" t="s">
        <v>11</v>
      </c>
      <c r="B26" s="12">
        <f>B25*$B23</f>
        <v>47820</v>
      </c>
      <c r="C26" s="12">
        <f>C25*$B23</f>
        <v>48776.399999999994</v>
      </c>
      <c r="D26" s="12">
        <f>D25*$B23</f>
        <v>49589.34</v>
      </c>
      <c r="E26" s="12">
        <f>E25*$B23</f>
        <v>48728.58</v>
      </c>
      <c r="F26" s="13">
        <f>F25*$B23</f>
        <v>48729</v>
      </c>
    </row>
    <row r="27" spans="1:6" ht="27" customHeight="1">
      <c r="A27" s="5" t="s">
        <v>6</v>
      </c>
      <c r="B27" s="42" t="s">
        <v>43</v>
      </c>
      <c r="C27" s="43"/>
      <c r="D27" s="44"/>
      <c r="E27" s="33" t="s">
        <v>34</v>
      </c>
      <c r="F27" s="6" t="s">
        <v>7</v>
      </c>
    </row>
    <row r="28" spans="1:6" ht="15">
      <c r="A28" s="7" t="s">
        <v>8</v>
      </c>
      <c r="B28" s="45">
        <v>1</v>
      </c>
      <c r="C28" s="45"/>
      <c r="D28" s="45"/>
      <c r="E28" s="45"/>
      <c r="F28" s="8" t="s">
        <v>7</v>
      </c>
    </row>
    <row r="29" spans="1:6" ht="39.75" customHeight="1">
      <c r="A29" s="7" t="s">
        <v>9</v>
      </c>
      <c r="B29" s="46" t="s">
        <v>44</v>
      </c>
      <c r="C29" s="46"/>
      <c r="D29" s="46"/>
      <c r="E29" s="46"/>
      <c r="F29" s="8" t="s">
        <v>7</v>
      </c>
    </row>
    <row r="30" spans="1:6" ht="15">
      <c r="A30" s="7" t="s">
        <v>10</v>
      </c>
      <c r="B30" s="9">
        <v>8170</v>
      </c>
      <c r="C30" s="9">
        <v>8333.4</v>
      </c>
      <c r="D30" s="9">
        <v>8472.29</v>
      </c>
      <c r="E30" s="10">
        <f>(B30+C30+D30)/3</f>
        <v>8325.230000000001</v>
      </c>
      <c r="F30" s="10">
        <v>8325</v>
      </c>
    </row>
    <row r="31" spans="1:6" ht="15">
      <c r="A31" s="11" t="s">
        <v>11</v>
      </c>
      <c r="B31" s="36">
        <f>B30*$B28</f>
        <v>8170</v>
      </c>
      <c r="C31" s="36">
        <f>C30*$B28</f>
        <v>8333.4</v>
      </c>
      <c r="D31" s="36">
        <f>D30*$B28</f>
        <v>8472.29</v>
      </c>
      <c r="E31" s="36">
        <f>E30*$B28</f>
        <v>8325.230000000001</v>
      </c>
      <c r="F31" s="13">
        <f>F30*$B28</f>
        <v>8325</v>
      </c>
    </row>
    <row r="32" spans="1:6" ht="30.75" customHeight="1">
      <c r="A32" s="34" t="s">
        <v>6</v>
      </c>
      <c r="B32" s="60" t="s">
        <v>45</v>
      </c>
      <c r="C32" s="60"/>
      <c r="D32" s="60"/>
      <c r="E32" s="33" t="s">
        <v>35</v>
      </c>
      <c r="F32" s="35" t="s">
        <v>7</v>
      </c>
    </row>
    <row r="33" spans="1:6" ht="15">
      <c r="A33" s="7" t="s">
        <v>8</v>
      </c>
      <c r="B33" s="38">
        <v>2</v>
      </c>
      <c r="C33" s="38"/>
      <c r="D33" s="38"/>
      <c r="E33" s="38"/>
      <c r="F33" s="8" t="s">
        <v>7</v>
      </c>
    </row>
    <row r="34" spans="1:6" ht="33.75" customHeight="1">
      <c r="A34" s="7" t="s">
        <v>9</v>
      </c>
      <c r="B34" s="39" t="s">
        <v>46</v>
      </c>
      <c r="C34" s="39"/>
      <c r="D34" s="39"/>
      <c r="E34" s="39"/>
      <c r="F34" s="8" t="s">
        <v>7</v>
      </c>
    </row>
    <row r="35" spans="1:6" ht="15">
      <c r="A35" s="7" t="s">
        <v>10</v>
      </c>
      <c r="B35" s="9">
        <v>33448</v>
      </c>
      <c r="C35" s="9">
        <v>34116.96</v>
      </c>
      <c r="D35" s="9">
        <v>34685.58</v>
      </c>
      <c r="E35" s="10">
        <f>(B35+C35+D35)/3</f>
        <v>34083.51333333333</v>
      </c>
      <c r="F35" s="10">
        <v>34084</v>
      </c>
    </row>
    <row r="36" spans="1:6" ht="15">
      <c r="A36" s="11" t="s">
        <v>11</v>
      </c>
      <c r="B36" s="36">
        <f>B35*$B33</f>
        <v>66896</v>
      </c>
      <c r="C36" s="36">
        <f>C35*$B33</f>
        <v>68233.92</v>
      </c>
      <c r="D36" s="36">
        <f>D35*$B33</f>
        <v>69371.16</v>
      </c>
      <c r="E36" s="36">
        <f>E35*$B33</f>
        <v>68167.02666666666</v>
      </c>
      <c r="F36" s="13">
        <f>F35*$B33</f>
        <v>68168</v>
      </c>
    </row>
    <row r="37" spans="1:6" ht="30" customHeight="1">
      <c r="A37" s="31" t="s">
        <v>6</v>
      </c>
      <c r="B37" s="40" t="s">
        <v>47</v>
      </c>
      <c r="C37" s="40"/>
      <c r="D37" s="40"/>
      <c r="E37" s="33" t="s">
        <v>48</v>
      </c>
      <c r="F37" s="32" t="s">
        <v>7</v>
      </c>
    </row>
    <row r="38" spans="1:6" ht="15">
      <c r="A38" s="7" t="s">
        <v>8</v>
      </c>
      <c r="B38" s="38">
        <v>10</v>
      </c>
      <c r="C38" s="38"/>
      <c r="D38" s="38"/>
      <c r="E38" s="38"/>
      <c r="F38" s="8" t="s">
        <v>7</v>
      </c>
    </row>
    <row r="39" spans="1:6" ht="30" customHeight="1">
      <c r="A39" s="7" t="s">
        <v>9</v>
      </c>
      <c r="B39" s="41" t="s">
        <v>49</v>
      </c>
      <c r="C39" s="41"/>
      <c r="D39" s="41"/>
      <c r="E39" s="41"/>
      <c r="F39" s="8" t="s">
        <v>7</v>
      </c>
    </row>
    <row r="40" spans="1:6" ht="15">
      <c r="A40" s="7" t="s">
        <v>10</v>
      </c>
      <c r="B40" s="9">
        <v>165</v>
      </c>
      <c r="C40" s="9">
        <v>168.3</v>
      </c>
      <c r="D40" s="9">
        <v>171.11</v>
      </c>
      <c r="E40" s="10">
        <f>(B40+C40+D40)/3</f>
        <v>168.13666666666668</v>
      </c>
      <c r="F40" s="10">
        <v>168</v>
      </c>
    </row>
    <row r="41" spans="1:6" ht="15">
      <c r="A41" s="11" t="s">
        <v>11</v>
      </c>
      <c r="B41" s="36">
        <f>B40*$B38</f>
        <v>1650</v>
      </c>
      <c r="C41" s="36">
        <f>C40*$B38</f>
        <v>1683</v>
      </c>
      <c r="D41" s="36">
        <f>D40*$B38</f>
        <v>1711.1000000000001</v>
      </c>
      <c r="E41" s="36">
        <f>E40*$B38</f>
        <v>1681.3666666666668</v>
      </c>
      <c r="F41" s="13">
        <f>F40*$B38</f>
        <v>1680</v>
      </c>
    </row>
    <row r="42" spans="1:6" ht="27" customHeight="1">
      <c r="A42" s="34" t="s">
        <v>6</v>
      </c>
      <c r="B42" s="37" t="s">
        <v>50</v>
      </c>
      <c r="C42" s="37"/>
      <c r="D42" s="37"/>
      <c r="E42" s="33" t="s">
        <v>42</v>
      </c>
      <c r="F42" s="35" t="s">
        <v>7</v>
      </c>
    </row>
    <row r="43" spans="1:6" ht="15">
      <c r="A43" s="7" t="s">
        <v>8</v>
      </c>
      <c r="B43" s="38">
        <v>4</v>
      </c>
      <c r="C43" s="38"/>
      <c r="D43" s="38"/>
      <c r="E43" s="38"/>
      <c r="F43" s="8" t="s">
        <v>7</v>
      </c>
    </row>
    <row r="44" spans="1:6" ht="18" customHeight="1">
      <c r="A44" s="7" t="s">
        <v>9</v>
      </c>
      <c r="B44" s="41" t="s">
        <v>51</v>
      </c>
      <c r="C44" s="41"/>
      <c r="D44" s="41"/>
      <c r="E44" s="41"/>
      <c r="F44" s="8" t="s">
        <v>7</v>
      </c>
    </row>
    <row r="45" spans="1:6" ht="15">
      <c r="A45" s="7" t="s">
        <v>10</v>
      </c>
      <c r="B45" s="9">
        <v>14214</v>
      </c>
      <c r="C45" s="9">
        <v>14498.28</v>
      </c>
      <c r="D45" s="9">
        <v>14739.92</v>
      </c>
      <c r="E45" s="10">
        <f>(B45+C45+D45)/3</f>
        <v>14484.066666666666</v>
      </c>
      <c r="F45" s="10">
        <v>14484</v>
      </c>
    </row>
    <row r="46" spans="1:6" ht="15">
      <c r="A46" s="11" t="s">
        <v>11</v>
      </c>
      <c r="B46" s="36">
        <f>B45*$B43</f>
        <v>56856</v>
      </c>
      <c r="C46" s="36">
        <f>C45*$B43</f>
        <v>57993.12</v>
      </c>
      <c r="D46" s="36">
        <f>D45*$B43</f>
        <v>58959.68</v>
      </c>
      <c r="E46" s="36">
        <f>E45*$B43</f>
        <v>57936.26666666666</v>
      </c>
      <c r="F46" s="13">
        <f>F45*$B43</f>
        <v>57936</v>
      </c>
    </row>
    <row r="47" spans="1:6" ht="27" customHeight="1">
      <c r="A47" s="34" t="s">
        <v>6</v>
      </c>
      <c r="B47" s="37" t="s">
        <v>52</v>
      </c>
      <c r="C47" s="37"/>
      <c r="D47" s="37"/>
      <c r="E47" s="33" t="s">
        <v>53</v>
      </c>
      <c r="F47" s="35" t="s">
        <v>7</v>
      </c>
    </row>
    <row r="48" spans="1:6" ht="15">
      <c r="A48" s="7" t="s">
        <v>8</v>
      </c>
      <c r="B48" s="38">
        <v>10</v>
      </c>
      <c r="C48" s="38"/>
      <c r="D48" s="38"/>
      <c r="E48" s="38"/>
      <c r="F48" s="8" t="s">
        <v>7</v>
      </c>
    </row>
    <row r="49" spans="1:6" ht="15.75" customHeight="1">
      <c r="A49" s="7" t="s">
        <v>9</v>
      </c>
      <c r="B49" s="39" t="s">
        <v>54</v>
      </c>
      <c r="C49" s="39"/>
      <c r="D49" s="39"/>
      <c r="E49" s="39"/>
      <c r="F49" s="8" t="s">
        <v>7</v>
      </c>
    </row>
    <row r="50" spans="1:6" ht="15">
      <c r="A50" s="7" t="s">
        <v>10</v>
      </c>
      <c r="B50" s="9">
        <v>68</v>
      </c>
      <c r="C50" s="9">
        <v>69.36</v>
      </c>
      <c r="D50" s="9">
        <v>70.52</v>
      </c>
      <c r="E50" s="10">
        <f>(B50+C50+D50)/3</f>
        <v>69.29333333333334</v>
      </c>
      <c r="F50" s="10">
        <v>69</v>
      </c>
    </row>
    <row r="51" spans="1:6" ht="15">
      <c r="A51" s="11" t="s">
        <v>11</v>
      </c>
      <c r="B51" s="36">
        <f>B50*$B48</f>
        <v>680</v>
      </c>
      <c r="C51" s="36">
        <f>C50*$B48</f>
        <v>693.6</v>
      </c>
      <c r="D51" s="36">
        <f>D50*$B48</f>
        <v>705.1999999999999</v>
      </c>
      <c r="E51" s="36">
        <f>E50*$B48</f>
        <v>692.9333333333334</v>
      </c>
      <c r="F51" s="13">
        <f>F50*$B48</f>
        <v>690</v>
      </c>
    </row>
    <row r="52" spans="1:6" ht="37.5" customHeight="1">
      <c r="A52" s="17" t="s">
        <v>12</v>
      </c>
      <c r="B52" s="54" t="s">
        <v>13</v>
      </c>
      <c r="C52" s="54"/>
      <c r="D52" s="55" t="s">
        <v>14</v>
      </c>
      <c r="E52" s="55"/>
      <c r="F52" s="55"/>
    </row>
    <row r="53" spans="1:10" ht="39.75" customHeight="1">
      <c r="A53" s="17">
        <v>1</v>
      </c>
      <c r="B53" s="56" t="s">
        <v>16</v>
      </c>
      <c r="C53" s="56"/>
      <c r="D53" s="56" t="s">
        <v>26</v>
      </c>
      <c r="E53" s="56"/>
      <c r="F53" s="56"/>
      <c r="G53" s="1"/>
      <c r="H53" s="1"/>
      <c r="I53" s="1"/>
      <c r="J53" s="1"/>
    </row>
    <row r="54" spans="1:10" ht="25.5" customHeight="1">
      <c r="A54" s="17">
        <v>2</v>
      </c>
      <c r="B54" s="49" t="s">
        <v>17</v>
      </c>
      <c r="C54" s="50"/>
      <c r="D54" s="49" t="s">
        <v>27</v>
      </c>
      <c r="E54" s="57"/>
      <c r="F54" s="50"/>
      <c r="G54" s="1"/>
      <c r="H54" s="1"/>
      <c r="I54" s="1"/>
      <c r="J54" s="1"/>
    </row>
    <row r="55" spans="1:10" ht="25.5" customHeight="1">
      <c r="A55" s="17">
        <v>3</v>
      </c>
      <c r="B55" s="49" t="s">
        <v>18</v>
      </c>
      <c r="C55" s="50"/>
      <c r="D55" s="51" t="s">
        <v>28</v>
      </c>
      <c r="E55" s="52"/>
      <c r="F55" s="53"/>
      <c r="G55" s="1"/>
      <c r="H55" s="1"/>
      <c r="I55" s="1"/>
      <c r="J55" s="1"/>
    </row>
    <row r="56" spans="1:10" ht="15" customHeight="1">
      <c r="A56" s="25" t="s">
        <v>20</v>
      </c>
      <c r="B56" s="26">
        <f>B11+B16+B21+B26+B31+B36+B41+B46+B51</f>
        <v>337622</v>
      </c>
      <c r="C56" s="26">
        <f>C11+C16+C21+C26+C31+C36+C41+C46+C51</f>
        <v>344374.43999999994</v>
      </c>
      <c r="D56" s="26">
        <f>D11+D16+D21+D26+D31+D36+D41+D46+D51</f>
        <v>350114.12</v>
      </c>
      <c r="E56" s="27"/>
      <c r="F56" s="27"/>
      <c r="G56" s="1"/>
      <c r="H56" s="1"/>
      <c r="I56" s="1"/>
      <c r="J56" s="1"/>
    </row>
    <row r="57" spans="1:11" s="14" customFormat="1" ht="15">
      <c r="A57" s="28" t="s">
        <v>55</v>
      </c>
      <c r="B57" s="28"/>
      <c r="C57" s="28"/>
      <c r="D57" s="28"/>
      <c r="E57" s="15" t="s">
        <v>15</v>
      </c>
      <c r="F57" s="29">
        <f>F11+F16+F21+F26+F31+F36+F41+F46+F51</f>
        <v>344036</v>
      </c>
      <c r="G57" s="16"/>
      <c r="H57" s="16"/>
      <c r="I57" s="16"/>
      <c r="J57" s="16"/>
      <c r="K57" s="16"/>
    </row>
    <row r="58" spans="1:6" s="14" customFormat="1" ht="15">
      <c r="A58" s="28"/>
      <c r="B58" s="28"/>
      <c r="C58" s="28"/>
      <c r="D58" s="28"/>
      <c r="E58" s="28"/>
      <c r="F58" s="28"/>
    </row>
    <row r="59" spans="1:6" s="14" customFormat="1" ht="15">
      <c r="A59" s="28" t="s">
        <v>21</v>
      </c>
      <c r="B59" s="28"/>
      <c r="C59" s="28"/>
      <c r="D59" s="28"/>
      <c r="E59" s="28"/>
      <c r="F59" s="15" t="s">
        <v>22</v>
      </c>
    </row>
    <row r="60" spans="1:6" s="14" customFormat="1" ht="9" customHeight="1">
      <c r="A60" s="28"/>
      <c r="B60" s="28"/>
      <c r="C60" s="28"/>
      <c r="D60" s="28"/>
      <c r="E60" s="28"/>
      <c r="F60" s="28"/>
    </row>
    <row r="61" spans="1:6" s="14" customFormat="1" ht="15">
      <c r="A61" s="28" t="s">
        <v>23</v>
      </c>
      <c r="B61" s="28"/>
      <c r="C61" s="28"/>
      <c r="D61" s="28"/>
      <c r="E61" s="28"/>
      <c r="F61" s="15" t="s">
        <v>24</v>
      </c>
    </row>
    <row r="62" spans="1:6" s="14" customFormat="1" ht="9" customHeight="1">
      <c r="A62" s="28"/>
      <c r="B62" s="28"/>
      <c r="C62" s="28"/>
      <c r="D62" s="28"/>
      <c r="E62" s="28"/>
      <c r="F62" s="28"/>
    </row>
    <row r="63" spans="1:10" ht="15">
      <c r="A63" s="28" t="s">
        <v>29</v>
      </c>
      <c r="B63" s="30"/>
      <c r="C63" s="30"/>
      <c r="D63" s="30"/>
      <c r="E63" s="30"/>
      <c r="F63" s="15" t="s">
        <v>56</v>
      </c>
      <c r="G63" s="1"/>
      <c r="H63" s="1"/>
      <c r="I63" s="1"/>
      <c r="J63" s="1"/>
    </row>
    <row r="64" ht="12.75">
      <c r="A64" s="1" t="s">
        <v>30</v>
      </c>
    </row>
  </sheetData>
  <sheetProtection selectLockedCells="1" selectUnlockedCells="1"/>
  <mergeCells count="36">
    <mergeCell ref="D53:F53"/>
    <mergeCell ref="B19:E19"/>
    <mergeCell ref="B5:D5"/>
    <mergeCell ref="B8:E8"/>
    <mergeCell ref="B9:E9"/>
    <mergeCell ref="B13:E13"/>
    <mergeCell ref="B7:D7"/>
    <mergeCell ref="B12:D12"/>
    <mergeCell ref="B17:D17"/>
    <mergeCell ref="B32:D32"/>
    <mergeCell ref="B55:C55"/>
    <mergeCell ref="D55:F55"/>
    <mergeCell ref="B52:C52"/>
    <mergeCell ref="D52:F52"/>
    <mergeCell ref="B53:C53"/>
    <mergeCell ref="B14:E14"/>
    <mergeCell ref="B54:C54"/>
    <mergeCell ref="D54:F54"/>
    <mergeCell ref="B33:E33"/>
    <mergeCell ref="B34:E34"/>
    <mergeCell ref="B18:E18"/>
    <mergeCell ref="B27:D27"/>
    <mergeCell ref="B28:E28"/>
    <mergeCell ref="B29:E29"/>
    <mergeCell ref="B22:D22"/>
    <mergeCell ref="B23:E23"/>
    <mergeCell ref="B24:E24"/>
    <mergeCell ref="B47:D47"/>
    <mergeCell ref="B48:E48"/>
    <mergeCell ref="B49:E49"/>
    <mergeCell ref="B37:D37"/>
    <mergeCell ref="B38:E38"/>
    <mergeCell ref="B39:E39"/>
    <mergeCell ref="B42:D42"/>
    <mergeCell ref="B43:E43"/>
    <mergeCell ref="B44:E44"/>
  </mergeCells>
  <hyperlinks>
    <hyperlink ref="D54" r:id="rId1" display="www.softkey.ru"/>
  </hyperlink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2011-11-21T05:53:40Z</cp:lastPrinted>
  <dcterms:modified xsi:type="dcterms:W3CDTF">2012-03-16T06:45:46Z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